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user1.pcuser1-PC\AppData\Local\Programs\Python\Python38\Scripts\Project_ALL\"/>
    </mc:Choice>
  </mc:AlternateContent>
  <bookViews>
    <workbookView xWindow="0" yWindow="0" windowWidth="20490" windowHeight="7755"/>
  </bookViews>
  <sheets>
    <sheet name="MM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3" i="1"/>
  <c r="J8" i="1" l="1"/>
  <c r="J7" i="1"/>
  <c r="B14" i="1"/>
  <c r="B13" i="1"/>
  <c r="B1" i="1" s="1"/>
  <c r="E3" i="1"/>
  <c r="K3" i="1" l="1"/>
  <c r="I2" i="1"/>
  <c r="J2" i="1"/>
  <c r="K2" i="1" l="1"/>
</calcChain>
</file>

<file path=xl/sharedStrings.xml><?xml version="1.0" encoding="utf-8"?>
<sst xmlns="http://schemas.openxmlformats.org/spreadsheetml/2006/main" count="18" uniqueCount="15">
  <si>
    <t>March</t>
  </si>
  <si>
    <t>April</t>
  </si>
  <si>
    <t>Month</t>
  </si>
  <si>
    <t>Gross P/L(Without Brokerage)</t>
  </si>
  <si>
    <t>Brokerage</t>
  </si>
  <si>
    <t>Net Profit</t>
  </si>
  <si>
    <t>No  Trade</t>
  </si>
  <si>
    <t xml:space="preserve">P/L </t>
  </si>
  <si>
    <t>Profit</t>
  </si>
  <si>
    <t>Loss</t>
  </si>
  <si>
    <t>No Trade</t>
  </si>
  <si>
    <t>No of Trades</t>
  </si>
  <si>
    <t>Total</t>
  </si>
  <si>
    <t>This month no manual closure.</t>
  </si>
  <si>
    <t>This month I may closed few positions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</si>
</sst>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0" fontId="1" fillId="2" borderId="2" xfId="0" applyFont="1" applyFill="1" applyBorder="1"/>
    <xf numFmtId="0" fontId="0" fillId="4" borderId="2" xfId="0" applyFill="1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5" xfId="0" applyBorder="1"/>
    <xf numFmtId="14" fontId="0" fillId="0" borderId="1" xfId="0" applyNumberFormat="1" applyFont="1" applyBorder="1"/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D1:E21" totalsRowShown="0" tableBorderDxfId="14">
  <autoFilter ref="D1:E21"/>
  <tableColumns count="2">
    <tableColumn id="1" name="April" dataDxfId="13"/>
    <tableColumn id="2" name="P/L 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90" zoomScaleNormal="90" workbookViewId="0">
      <selection activeCell="I15" sqref="I15"/>
    </sheetView>
  </sheetViews>
  <sheetFormatPr defaultRowHeight="15" x14ac:dyDescent="0.25"/>
  <cols>
    <col min="1" max="1" width="14.7109375" customWidth="1"/>
    <col min="2" max="2" width="18.140625" customWidth="1"/>
    <col min="4" max="4" width="19.85546875" customWidth="1"/>
    <col min="5" max="5" width="21.7109375" customWidth="1"/>
    <col min="8" max="8" width="14.5703125" customWidth="1"/>
    <col min="9" max="9" width="16.85546875" customWidth="1"/>
    <col min="10" max="10" width="14.85546875" customWidth="1"/>
    <col min="11" max="11" width="9.140625" bestFit="1" customWidth="1"/>
  </cols>
  <sheetData>
    <row r="1" spans="1:12" ht="45" x14ac:dyDescent="0.25">
      <c r="A1" s="1" t="s">
        <v>0</v>
      </c>
      <c r="B1" s="1" t="str">
        <f>"P/L : "&amp;SUM(B2:B36)-(200*COUNT(B2:B38))</f>
        <v>P/L : 14210.75</v>
      </c>
      <c r="D1" t="s">
        <v>1</v>
      </c>
      <c r="E1" s="7" t="s">
        <v>7</v>
      </c>
      <c r="H1" s="2" t="s">
        <v>2</v>
      </c>
      <c r="I1" s="3" t="s">
        <v>3</v>
      </c>
      <c r="J1" s="2" t="s">
        <v>4</v>
      </c>
      <c r="K1" s="2" t="s">
        <v>5</v>
      </c>
    </row>
    <row r="2" spans="1:12" x14ac:dyDescent="0.25">
      <c r="A2" s="4">
        <v>44265</v>
      </c>
      <c r="B2" s="5">
        <v>5157</v>
      </c>
      <c r="D2" s="4">
        <v>44287</v>
      </c>
      <c r="E2" s="8">
        <v>400</v>
      </c>
      <c r="H2" s="5" t="s">
        <v>0</v>
      </c>
      <c r="I2" s="5">
        <f>SUM(B2:B15)</f>
        <v>17010.75</v>
      </c>
      <c r="J2" s="5">
        <f>200*COUNT(B2:B15)</f>
        <v>2800</v>
      </c>
      <c r="K2" s="6">
        <f>I2-J2</f>
        <v>14210.75</v>
      </c>
      <c r="L2" t="s">
        <v>14</v>
      </c>
    </row>
    <row r="3" spans="1:12" x14ac:dyDescent="0.25">
      <c r="A3" s="4">
        <v>44267</v>
      </c>
      <c r="B3" s="5">
        <v>5650</v>
      </c>
      <c r="D3" s="4">
        <v>44291</v>
      </c>
      <c r="E3" s="8">
        <f>-1757.5+-4023.75+9742.5</f>
        <v>3961.25</v>
      </c>
      <c r="H3" s="5" t="s">
        <v>1</v>
      </c>
      <c r="I3" s="5">
        <f>SUM(E2:E21)</f>
        <v>24290.5</v>
      </c>
      <c r="J3" s="5">
        <f>200*COUNT(E2:E21)</f>
        <v>3600</v>
      </c>
      <c r="K3" s="6">
        <f>I3-J3</f>
        <v>20690.5</v>
      </c>
      <c r="L3" s="13" t="s">
        <v>13</v>
      </c>
    </row>
    <row r="4" spans="1:12" x14ac:dyDescent="0.25">
      <c r="A4" s="4">
        <v>44270</v>
      </c>
      <c r="B4" s="5">
        <v>-250</v>
      </c>
      <c r="D4" s="4">
        <v>44292</v>
      </c>
      <c r="E4" s="8" t="s">
        <v>6</v>
      </c>
    </row>
    <row r="5" spans="1:12" x14ac:dyDescent="0.25">
      <c r="A5" s="4">
        <v>44271</v>
      </c>
      <c r="B5" s="5">
        <v>2200</v>
      </c>
      <c r="D5" s="4">
        <v>44293</v>
      </c>
      <c r="E5" s="8">
        <v>4781.25</v>
      </c>
    </row>
    <row r="6" spans="1:12" x14ac:dyDescent="0.25">
      <c r="A6" s="4">
        <v>44272</v>
      </c>
      <c r="B6" s="5">
        <v>-5000</v>
      </c>
      <c r="D6" s="4">
        <v>44294</v>
      </c>
      <c r="E6" s="8">
        <v>5450</v>
      </c>
      <c r="H6" s="2" t="s">
        <v>1</v>
      </c>
      <c r="I6" s="2" t="s">
        <v>11</v>
      </c>
      <c r="J6" s="2" t="s">
        <v>12</v>
      </c>
    </row>
    <row r="7" spans="1:12" x14ac:dyDescent="0.25">
      <c r="A7" s="4">
        <v>44273</v>
      </c>
      <c r="B7" s="5">
        <v>6800</v>
      </c>
      <c r="D7" s="4">
        <v>44295</v>
      </c>
      <c r="E7" s="9">
        <v>-2700</v>
      </c>
      <c r="H7" s="5" t="s">
        <v>8</v>
      </c>
      <c r="I7" s="5">
        <v>12</v>
      </c>
      <c r="J7" s="5">
        <f>SUM(E2:E6,E8:E9,E11:E12,E14,E17:E18,E20)</f>
        <v>40877.5</v>
      </c>
    </row>
    <row r="8" spans="1:12" x14ac:dyDescent="0.25">
      <c r="A8" s="4">
        <v>44274</v>
      </c>
      <c r="B8" s="5">
        <v>-5000</v>
      </c>
      <c r="D8" s="4">
        <v>44298</v>
      </c>
      <c r="E8" s="8">
        <v>5125</v>
      </c>
      <c r="H8" s="5" t="s">
        <v>9</v>
      </c>
      <c r="I8" s="5">
        <v>6</v>
      </c>
      <c r="J8" s="5">
        <f>SUM(E7,E10,E13,E15:E16,E19)</f>
        <v>-16587</v>
      </c>
    </row>
    <row r="9" spans="1:12" x14ac:dyDescent="0.25">
      <c r="A9" s="4">
        <v>44277</v>
      </c>
      <c r="B9" s="5">
        <v>1000</v>
      </c>
      <c r="D9" s="4">
        <v>44299</v>
      </c>
      <c r="E9" s="8">
        <v>5150</v>
      </c>
      <c r="H9" s="5" t="s">
        <v>10</v>
      </c>
      <c r="I9" s="5">
        <v>1</v>
      </c>
      <c r="J9" s="5">
        <v>0</v>
      </c>
    </row>
    <row r="10" spans="1:12" x14ac:dyDescent="0.25">
      <c r="A10" s="4">
        <v>44278</v>
      </c>
      <c r="B10" s="5">
        <v>-5000</v>
      </c>
      <c r="D10" s="4">
        <v>44301</v>
      </c>
      <c r="E10" s="9">
        <v>2900</v>
      </c>
    </row>
    <row r="11" spans="1:12" x14ac:dyDescent="0.25">
      <c r="A11" s="4">
        <v>44279</v>
      </c>
      <c r="B11" s="5">
        <v>5250</v>
      </c>
      <c r="D11" s="4">
        <v>44302</v>
      </c>
      <c r="E11" s="9">
        <v>2850</v>
      </c>
    </row>
    <row r="12" spans="1:12" x14ac:dyDescent="0.25">
      <c r="A12" s="4">
        <v>44280</v>
      </c>
      <c r="B12" s="5">
        <v>-5000</v>
      </c>
      <c r="D12" s="4">
        <v>44305</v>
      </c>
      <c r="E12" s="9">
        <v>1467</v>
      </c>
    </row>
    <row r="13" spans="1:12" x14ac:dyDescent="0.25">
      <c r="A13" s="4">
        <v>44281</v>
      </c>
      <c r="B13" s="5">
        <f>(646.55+763.25-617.05-596.45)*25</f>
        <v>4907.4999999999991</v>
      </c>
      <c r="D13" s="4">
        <v>44306</v>
      </c>
      <c r="E13" s="9">
        <v>-5000</v>
      </c>
    </row>
    <row r="14" spans="1:12" x14ac:dyDescent="0.25">
      <c r="A14" s="4">
        <v>44285</v>
      </c>
      <c r="B14" s="5">
        <f>(500+579.6-632-293.75)*25</f>
        <v>3846.2499999999977</v>
      </c>
      <c r="D14" s="4">
        <v>44308</v>
      </c>
      <c r="E14" s="9">
        <v>2690</v>
      </c>
    </row>
    <row r="15" spans="1:12" x14ac:dyDescent="0.25">
      <c r="A15" s="4">
        <v>44286</v>
      </c>
      <c r="B15" s="5">
        <v>2450</v>
      </c>
      <c r="D15" s="4">
        <v>44309</v>
      </c>
      <c r="E15" s="10">
        <v>-5000</v>
      </c>
    </row>
    <row r="16" spans="1:12" x14ac:dyDescent="0.25">
      <c r="D16" s="4">
        <v>44312</v>
      </c>
      <c r="E16" s="9">
        <v>-2820</v>
      </c>
    </row>
    <row r="17" spans="4:5" x14ac:dyDescent="0.25">
      <c r="D17" s="4">
        <v>44313</v>
      </c>
      <c r="E17" s="9">
        <v>1503</v>
      </c>
    </row>
    <row r="18" spans="4:5" x14ac:dyDescent="0.25">
      <c r="D18" s="4">
        <v>44314</v>
      </c>
      <c r="E18" s="9">
        <v>4500</v>
      </c>
    </row>
    <row r="19" spans="4:5" x14ac:dyDescent="0.25">
      <c r="D19" s="4">
        <v>44315</v>
      </c>
      <c r="E19" s="9">
        <v>-3967</v>
      </c>
    </row>
    <row r="20" spans="4:5" x14ac:dyDescent="0.25">
      <c r="D20" s="11">
        <v>44316</v>
      </c>
      <c r="E20" s="12">
        <v>3000</v>
      </c>
    </row>
    <row r="21" spans="4:5" x14ac:dyDescent="0.25">
      <c r="D21" s="11"/>
      <c r="E21" s="12"/>
    </row>
    <row r="35" spans="1:1" x14ac:dyDescent="0.25">
      <c r="A35" s="4"/>
    </row>
  </sheetData>
  <conditionalFormatting sqref="B2:B15 E2:E9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E10:E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E17:E20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K2:K3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E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Dhivya V</dc:creator>
  <cp:lastModifiedBy>pcuser1</cp:lastModifiedBy>
  <dcterms:created xsi:type="dcterms:W3CDTF">2021-04-30T10:29:41Z</dcterms:created>
  <dcterms:modified xsi:type="dcterms:W3CDTF">2021-04-30T11:26:01Z</dcterms:modified>
</cp:coreProperties>
</file>